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nutaMałecka\Przetarg nieogran.WYWÓZ 17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" l="1"/>
  <c r="O34" i="1"/>
  <c r="N34" i="1"/>
  <c r="M34" i="1"/>
  <c r="L34" i="1"/>
  <c r="K34" i="1"/>
  <c r="J34" i="1"/>
  <c r="I34" i="1"/>
  <c r="H34" i="1"/>
  <c r="G34" i="1"/>
  <c r="F34" i="1"/>
  <c r="R34" i="1" s="1"/>
  <c r="K33" i="1"/>
  <c r="R33" i="1" s="1"/>
  <c r="Q32" i="1"/>
  <c r="P32" i="1"/>
  <c r="O32" i="1"/>
  <c r="N32" i="1"/>
  <c r="M32" i="1"/>
  <c r="L32" i="1"/>
  <c r="Q31" i="1"/>
  <c r="P31" i="1"/>
  <c r="O31" i="1"/>
  <c r="N31" i="1"/>
  <c r="M31" i="1"/>
  <c r="L31" i="1"/>
  <c r="K31" i="1"/>
  <c r="J31" i="1"/>
  <c r="I31" i="1"/>
  <c r="H31" i="1"/>
  <c r="G31" i="1"/>
  <c r="F31" i="1"/>
  <c r="R30" i="1"/>
  <c r="Q29" i="1"/>
  <c r="P29" i="1"/>
  <c r="O29" i="1"/>
  <c r="N29" i="1"/>
  <c r="M29" i="1"/>
  <c r="L29" i="1"/>
  <c r="K29" i="1"/>
  <c r="J29" i="1"/>
  <c r="I29" i="1"/>
  <c r="H29" i="1"/>
  <c r="G29" i="1"/>
  <c r="F29" i="1"/>
  <c r="Q28" i="1"/>
  <c r="P28" i="1"/>
  <c r="O28" i="1"/>
  <c r="N28" i="1"/>
  <c r="M28" i="1"/>
  <c r="L28" i="1"/>
  <c r="K28" i="1"/>
  <c r="J28" i="1"/>
  <c r="I28" i="1"/>
  <c r="H28" i="1"/>
  <c r="G28" i="1"/>
  <c r="F28" i="1"/>
  <c r="R27" i="1"/>
  <c r="Q26" i="1"/>
  <c r="P26" i="1"/>
  <c r="O26" i="1"/>
  <c r="N26" i="1"/>
  <c r="M26" i="1"/>
  <c r="L26" i="1"/>
  <c r="K26" i="1"/>
  <c r="J26" i="1"/>
  <c r="I26" i="1"/>
  <c r="H26" i="1"/>
  <c r="G26" i="1"/>
  <c r="F26" i="1"/>
  <c r="Q25" i="1"/>
  <c r="P25" i="1"/>
  <c r="O25" i="1"/>
  <c r="N25" i="1"/>
  <c r="M25" i="1"/>
  <c r="L25" i="1"/>
  <c r="K25" i="1"/>
  <c r="J25" i="1"/>
  <c r="I25" i="1"/>
  <c r="H25" i="1"/>
  <c r="G25" i="1"/>
  <c r="F25" i="1"/>
  <c r="R24" i="1"/>
  <c r="P23" i="1"/>
  <c r="O23" i="1"/>
  <c r="N23" i="1"/>
  <c r="Q22" i="1"/>
  <c r="P22" i="1"/>
  <c r="O22" i="1"/>
  <c r="N22" i="1"/>
  <c r="M22" i="1"/>
  <c r="L22" i="1"/>
  <c r="K22" i="1"/>
  <c r="J22" i="1"/>
  <c r="I22" i="1"/>
  <c r="H22" i="1"/>
  <c r="G22" i="1"/>
  <c r="F22" i="1"/>
  <c r="R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Q16" i="1"/>
  <c r="P16" i="1"/>
  <c r="O16" i="1"/>
  <c r="N16" i="1"/>
  <c r="M16" i="1"/>
  <c r="L16" i="1"/>
  <c r="K16" i="1"/>
  <c r="J16" i="1"/>
  <c r="I16" i="1"/>
  <c r="H16" i="1"/>
  <c r="G16" i="1"/>
  <c r="F16" i="1"/>
  <c r="R15" i="1"/>
  <c r="P14" i="1"/>
  <c r="O14" i="1"/>
  <c r="N14" i="1"/>
  <c r="Q13" i="1"/>
  <c r="P13" i="1"/>
  <c r="O13" i="1"/>
  <c r="N13" i="1"/>
  <c r="M13" i="1"/>
  <c r="L13" i="1"/>
  <c r="K13" i="1"/>
  <c r="J13" i="1"/>
  <c r="I13" i="1"/>
  <c r="H13" i="1"/>
  <c r="G13" i="1"/>
  <c r="F13" i="1"/>
  <c r="R12" i="1"/>
  <c r="Q11" i="1"/>
  <c r="P11" i="1"/>
  <c r="O11" i="1"/>
  <c r="N11" i="1"/>
  <c r="Q10" i="1"/>
  <c r="O10" i="1"/>
  <c r="N10" i="1"/>
  <c r="M10" i="1"/>
  <c r="L10" i="1"/>
  <c r="K10" i="1"/>
  <c r="J10" i="1"/>
  <c r="I10" i="1"/>
  <c r="H10" i="1"/>
  <c r="G10" i="1"/>
  <c r="F10" i="1"/>
  <c r="F9" i="1"/>
  <c r="R9" i="1" s="1"/>
  <c r="Q8" i="1"/>
  <c r="O8" i="1"/>
  <c r="N8" i="1"/>
  <c r="M8" i="1"/>
  <c r="L8" i="1"/>
  <c r="K8" i="1"/>
  <c r="J8" i="1"/>
  <c r="I8" i="1"/>
  <c r="H8" i="1"/>
  <c r="G8" i="1"/>
  <c r="F8" i="1"/>
  <c r="Q7" i="1"/>
  <c r="O7" i="1"/>
  <c r="N7" i="1"/>
  <c r="M7" i="1"/>
  <c r="L7" i="1"/>
  <c r="K7" i="1"/>
  <c r="J7" i="1"/>
  <c r="I7" i="1"/>
  <c r="H7" i="1"/>
  <c r="G7" i="1"/>
  <c r="F7" i="1"/>
  <c r="R6" i="1"/>
  <c r="O5" i="1"/>
  <c r="N5" i="1"/>
  <c r="R10" i="1" l="1"/>
  <c r="R11" i="1"/>
  <c r="R22" i="1"/>
  <c r="R23" i="1"/>
  <c r="R32" i="1"/>
  <c r="R5" i="1"/>
  <c r="R13" i="1"/>
  <c r="R14" i="1"/>
  <c r="R25" i="1"/>
  <c r="R26" i="1"/>
  <c r="R7" i="1"/>
  <c r="R8" i="1"/>
  <c r="R16" i="1"/>
  <c r="R17" i="1"/>
  <c r="R28" i="1"/>
  <c r="R29" i="1"/>
  <c r="R19" i="1"/>
  <c r="R20" i="1"/>
  <c r="R31" i="1"/>
</calcChain>
</file>

<file path=xl/comments1.xml><?xml version="1.0" encoding="utf-8"?>
<comments xmlns="http://schemas.openxmlformats.org/spreadsheetml/2006/main">
  <authors>
    <author>Miron Greinert Czekalski</author>
  </authors>
  <commentList>
    <comment ref="M10" authorId="0" shapeId="0">
      <text>
        <r>
          <rPr>
            <b/>
            <sz val="8"/>
            <color indexed="81"/>
            <rFont val="Tahoma"/>
            <family val="2"/>
            <charset val="238"/>
          </rPr>
          <t>Miron Greinert Czekalski: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podokładać wywóz makulatury 22.12.2016 przed świętami dodatkowo</t>
        </r>
      </text>
    </comment>
  </commentList>
</comments>
</file>

<file path=xl/sharedStrings.xml><?xml version="1.0" encoding="utf-8"?>
<sst xmlns="http://schemas.openxmlformats.org/spreadsheetml/2006/main" count="90" uniqueCount="35">
  <si>
    <t>Obiekt</t>
  </si>
  <si>
    <t xml:space="preserve">poj. pojemnika </t>
  </si>
  <si>
    <t>ilość pojemników</t>
  </si>
  <si>
    <t>kod odpadu</t>
  </si>
  <si>
    <t>Ilość pojemników w miesiącu</t>
  </si>
  <si>
    <t>ilość poj. do wywozu</t>
  </si>
  <si>
    <t>Rynek Jeżycki</t>
  </si>
  <si>
    <t>1100 L</t>
  </si>
  <si>
    <t>15 01 06</t>
  </si>
  <si>
    <t>20 03 03</t>
  </si>
  <si>
    <t>15 01 01</t>
  </si>
  <si>
    <t>Plac Bernardyński</t>
  </si>
  <si>
    <t>Rynek Wildecki</t>
  </si>
  <si>
    <t>Plac Wielkopolski</t>
  </si>
  <si>
    <t>Świt</t>
  </si>
  <si>
    <t>Dolna Wilda</t>
  </si>
  <si>
    <t>Rynek Łazarski</t>
  </si>
  <si>
    <t>Urbanowska</t>
  </si>
  <si>
    <t>1100L</t>
  </si>
  <si>
    <t>Racjonalizatorów</t>
  </si>
  <si>
    <t>Bukowska</t>
  </si>
  <si>
    <t>04.2018</t>
  </si>
  <si>
    <t>03.2018</t>
  </si>
  <si>
    <t>02.2018</t>
  </si>
  <si>
    <t>01.2018</t>
  </si>
  <si>
    <t>12.2017</t>
  </si>
  <si>
    <t>11.2017</t>
  </si>
  <si>
    <t>10.2017</t>
  </si>
  <si>
    <t>09.2017</t>
  </si>
  <si>
    <t>08.2017</t>
  </si>
  <si>
    <t>07.2017</t>
  </si>
  <si>
    <t>06.2017</t>
  </si>
  <si>
    <t>05.2017</t>
  </si>
  <si>
    <t xml:space="preserve">Załącznik nr  1 do opisu technicznego </t>
  </si>
  <si>
    <t xml:space="preserve">ILOŚĆ WYWOZÓW ODPADÓW OD 01 MAJA 2017 DO 30 KWIETNIA 2018r.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</si>
</sst>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0" fontId="1" fillId="0" borderId="15" xfId="0" applyFont="1" applyFill="1" applyBorder="1"/>
    <xf numFmtId="1" fontId="1" fillId="0" borderId="10" xfId="0" applyNumberFormat="1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0" borderId="16" xfId="0" applyFont="1" applyFill="1" applyBorder="1"/>
    <xf numFmtId="1" fontId="1" fillId="0" borderId="6" xfId="0" applyNumberFormat="1" applyFont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/>
    <xf numFmtId="4" fontId="1" fillId="0" borderId="0" xfId="0" applyNumberFormat="1" applyFont="1" applyAlignment="1"/>
    <xf numFmtId="4" fontId="1" fillId="0" borderId="0" xfId="0" applyNumberFormat="1" applyFont="1" applyAlignment="1">
      <alignment horizontal="left" vertical="center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9"/>
  <sheetViews>
    <sheetView tabSelected="1" zoomScale="70" zoomScaleNormal="70" workbookViewId="0">
      <selection activeCell="J5" sqref="J5"/>
    </sheetView>
  </sheetViews>
  <sheetFormatPr defaultColWidth="9.140625" defaultRowHeight="18.75" x14ac:dyDescent="0.3"/>
  <cols>
    <col min="1" max="1" width="9.140625" style="3"/>
    <col min="2" max="2" width="28.42578125" style="3" customWidth="1"/>
    <col min="3" max="4" width="11.42578125" style="2" customWidth="1"/>
    <col min="5" max="5" width="12.7109375" style="2" customWidth="1"/>
    <col min="6" max="17" width="11.140625" style="3" customWidth="1"/>
    <col min="18" max="18" width="16.140625" style="3" customWidth="1"/>
    <col min="19" max="19" width="12" style="4" bestFit="1" customWidth="1"/>
    <col min="20" max="16384" width="9.140625" style="3"/>
  </cols>
  <sheetData>
    <row r="1" spans="2:18" x14ac:dyDescent="0.3">
      <c r="B1" s="1" t="s">
        <v>33</v>
      </c>
    </row>
    <row r="2" spans="2:18" ht="19.5" thickBot="1" x14ac:dyDescent="0.35">
      <c r="B2" s="5" t="s">
        <v>34</v>
      </c>
    </row>
    <row r="3" spans="2:18" ht="18" customHeight="1" x14ac:dyDescent="0.3">
      <c r="B3" s="46" t="s">
        <v>0</v>
      </c>
      <c r="C3" s="48" t="s">
        <v>1</v>
      </c>
      <c r="D3" s="50" t="s">
        <v>2</v>
      </c>
      <c r="E3" s="52" t="s">
        <v>3</v>
      </c>
      <c r="F3" s="54" t="s">
        <v>4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44" t="s">
        <v>5</v>
      </c>
    </row>
    <row r="4" spans="2:18" ht="19.5" thickBot="1" x14ac:dyDescent="0.35">
      <c r="B4" s="47"/>
      <c r="C4" s="49"/>
      <c r="D4" s="51"/>
      <c r="E4" s="53"/>
      <c r="F4" s="6" t="s">
        <v>32</v>
      </c>
      <c r="G4" s="6" t="s">
        <v>31</v>
      </c>
      <c r="H4" s="6" t="s">
        <v>30</v>
      </c>
      <c r="I4" s="6" t="s">
        <v>29</v>
      </c>
      <c r="J4" s="6" t="s">
        <v>28</v>
      </c>
      <c r="K4" s="6" t="s">
        <v>27</v>
      </c>
      <c r="L4" s="6" t="s">
        <v>26</v>
      </c>
      <c r="M4" s="6" t="s">
        <v>25</v>
      </c>
      <c r="N4" s="7" t="s">
        <v>24</v>
      </c>
      <c r="O4" s="6" t="s">
        <v>23</v>
      </c>
      <c r="P4" s="6" t="s">
        <v>22</v>
      </c>
      <c r="Q4" s="6" t="s">
        <v>21</v>
      </c>
      <c r="R4" s="45"/>
    </row>
    <row r="5" spans="2:18" x14ac:dyDescent="0.3">
      <c r="B5" s="8" t="s">
        <v>6</v>
      </c>
      <c r="C5" s="9" t="s">
        <v>7</v>
      </c>
      <c r="D5" s="10">
        <v>5</v>
      </c>
      <c r="E5" s="11" t="s">
        <v>8</v>
      </c>
      <c r="F5" s="9">
        <v>80</v>
      </c>
      <c r="G5" s="9">
        <v>80</v>
      </c>
      <c r="H5" s="9">
        <v>80</v>
      </c>
      <c r="I5" s="9">
        <v>80</v>
      </c>
      <c r="J5" s="9">
        <v>80</v>
      </c>
      <c r="K5" s="9">
        <v>80</v>
      </c>
      <c r="L5" s="9">
        <v>80</v>
      </c>
      <c r="M5" s="9">
        <v>80</v>
      </c>
      <c r="N5" s="9">
        <f>D5*9</f>
        <v>45</v>
      </c>
      <c r="O5" s="9">
        <f>D5*8</f>
        <v>40</v>
      </c>
      <c r="P5" s="9">
        <v>60</v>
      </c>
      <c r="Q5" s="9">
        <v>80</v>
      </c>
      <c r="R5" s="12">
        <f t="shared" ref="R5:R33" si="0">F5+G5+H5+I5+J5+K5+L5+M5+N5+O5+P5+Q5</f>
        <v>865</v>
      </c>
    </row>
    <row r="6" spans="2:18" x14ac:dyDescent="0.3">
      <c r="B6" s="13"/>
      <c r="C6" s="14" t="s">
        <v>7</v>
      </c>
      <c r="D6" s="15">
        <v>1</v>
      </c>
      <c r="E6" s="16" t="s">
        <v>9</v>
      </c>
      <c r="F6" s="17">
        <v>8</v>
      </c>
      <c r="G6" s="17">
        <v>8</v>
      </c>
      <c r="H6" s="17">
        <v>9</v>
      </c>
      <c r="I6" s="17">
        <v>8</v>
      </c>
      <c r="J6" s="17">
        <v>8</v>
      </c>
      <c r="K6" s="17">
        <v>8</v>
      </c>
      <c r="L6" s="17">
        <v>8</v>
      </c>
      <c r="M6" s="17">
        <v>9</v>
      </c>
      <c r="N6" s="17">
        <v>8</v>
      </c>
      <c r="O6" s="17">
        <v>8</v>
      </c>
      <c r="P6" s="17">
        <v>8</v>
      </c>
      <c r="Q6" s="17">
        <v>8</v>
      </c>
      <c r="R6" s="18">
        <f t="shared" si="0"/>
        <v>98</v>
      </c>
    </row>
    <row r="7" spans="2:18" ht="19.5" thickBot="1" x14ac:dyDescent="0.35">
      <c r="B7" s="19"/>
      <c r="C7" s="20" t="s">
        <v>7</v>
      </c>
      <c r="D7" s="21">
        <v>3</v>
      </c>
      <c r="E7" s="22" t="s">
        <v>10</v>
      </c>
      <c r="F7" s="20">
        <f>D7*12</f>
        <v>36</v>
      </c>
      <c r="G7" s="20">
        <f>D7*13</f>
        <v>39</v>
      </c>
      <c r="H7" s="20">
        <f>D7*13</f>
        <v>39</v>
      </c>
      <c r="I7" s="20">
        <f>D7*14</f>
        <v>42</v>
      </c>
      <c r="J7" s="20">
        <f>D7*13</f>
        <v>39</v>
      </c>
      <c r="K7" s="20">
        <f>D7*8</f>
        <v>24</v>
      </c>
      <c r="L7" s="20">
        <f>D7*9</f>
        <v>27</v>
      </c>
      <c r="M7" s="23">
        <f>D7*10</f>
        <v>30</v>
      </c>
      <c r="N7" s="20">
        <f>D7*9</f>
        <v>27</v>
      </c>
      <c r="O7" s="20">
        <f>D7*8</f>
        <v>24</v>
      </c>
      <c r="P7" s="20">
        <v>36</v>
      </c>
      <c r="Q7" s="20">
        <f>D7*12</f>
        <v>36</v>
      </c>
      <c r="R7" s="24">
        <f t="shared" si="0"/>
        <v>399</v>
      </c>
    </row>
    <row r="8" spans="2:18" x14ac:dyDescent="0.3">
      <c r="B8" s="8" t="s">
        <v>11</v>
      </c>
      <c r="C8" s="9" t="s">
        <v>7</v>
      </c>
      <c r="D8" s="10">
        <v>3</v>
      </c>
      <c r="E8" s="11" t="s">
        <v>8</v>
      </c>
      <c r="F8" s="25">
        <f>D8*12</f>
        <v>36</v>
      </c>
      <c r="G8" s="25">
        <f>D8*13</f>
        <v>39</v>
      </c>
      <c r="H8" s="25">
        <f>D8*13</f>
        <v>39</v>
      </c>
      <c r="I8" s="25">
        <f>D8*14</f>
        <v>42</v>
      </c>
      <c r="J8" s="25">
        <f>D8*13</f>
        <v>39</v>
      </c>
      <c r="K8" s="25">
        <f>D8*8</f>
        <v>24</v>
      </c>
      <c r="L8" s="9">
        <f>D8*9</f>
        <v>27</v>
      </c>
      <c r="M8" s="9">
        <f>D8*10</f>
        <v>30</v>
      </c>
      <c r="N8" s="9">
        <f>D8*9</f>
        <v>27</v>
      </c>
      <c r="O8" s="9">
        <f>D8*8</f>
        <v>24</v>
      </c>
      <c r="P8" s="9">
        <v>36</v>
      </c>
      <c r="Q8" s="9">
        <f>D8*12</f>
        <v>36</v>
      </c>
      <c r="R8" s="26">
        <f t="shared" si="0"/>
        <v>399</v>
      </c>
    </row>
    <row r="9" spans="2:18" x14ac:dyDescent="0.3">
      <c r="B9" s="27"/>
      <c r="C9" s="14" t="s">
        <v>7</v>
      </c>
      <c r="D9" s="15">
        <v>1</v>
      </c>
      <c r="E9" s="16" t="s">
        <v>9</v>
      </c>
      <c r="F9" s="28">
        <f>D9*4</f>
        <v>4</v>
      </c>
      <c r="G9" s="28">
        <v>4</v>
      </c>
      <c r="H9" s="28">
        <v>5</v>
      </c>
      <c r="I9" s="28">
        <v>4</v>
      </c>
      <c r="J9" s="28">
        <v>4</v>
      </c>
      <c r="K9" s="28">
        <v>4</v>
      </c>
      <c r="L9" s="28">
        <v>4</v>
      </c>
      <c r="M9" s="28">
        <v>5</v>
      </c>
      <c r="N9" s="28">
        <v>4</v>
      </c>
      <c r="O9" s="28">
        <v>4</v>
      </c>
      <c r="P9" s="28">
        <v>4</v>
      </c>
      <c r="Q9" s="28">
        <v>4</v>
      </c>
      <c r="R9" s="29">
        <f t="shared" si="0"/>
        <v>50</v>
      </c>
    </row>
    <row r="10" spans="2:18" ht="19.5" thickBot="1" x14ac:dyDescent="0.35">
      <c r="B10" s="30"/>
      <c r="C10" s="20" t="s">
        <v>7</v>
      </c>
      <c r="D10" s="21">
        <v>2</v>
      </c>
      <c r="E10" s="22" t="s">
        <v>10</v>
      </c>
      <c r="F10" s="20">
        <f>D10*12</f>
        <v>24</v>
      </c>
      <c r="G10" s="20">
        <f>D10*12</f>
        <v>24</v>
      </c>
      <c r="H10" s="20">
        <f>D10*12</f>
        <v>24</v>
      </c>
      <c r="I10" s="20">
        <f>D10*12</f>
        <v>24</v>
      </c>
      <c r="J10" s="20">
        <f>D10*12</f>
        <v>24</v>
      </c>
      <c r="K10" s="20">
        <f>D10*8</f>
        <v>16</v>
      </c>
      <c r="L10" s="20">
        <f>D10*8</f>
        <v>16</v>
      </c>
      <c r="M10" s="23">
        <f>D10*10</f>
        <v>20</v>
      </c>
      <c r="N10" s="20">
        <f>D10*8</f>
        <v>16</v>
      </c>
      <c r="O10" s="20">
        <f>D10*8</f>
        <v>16</v>
      </c>
      <c r="P10" s="20">
        <v>24</v>
      </c>
      <c r="Q10" s="20">
        <f>D10*12</f>
        <v>24</v>
      </c>
      <c r="R10" s="24">
        <f t="shared" si="0"/>
        <v>252</v>
      </c>
    </row>
    <row r="11" spans="2:18" x14ac:dyDescent="0.3">
      <c r="B11" s="8" t="s">
        <v>12</v>
      </c>
      <c r="C11" s="9" t="s">
        <v>7</v>
      </c>
      <c r="D11" s="10">
        <v>5</v>
      </c>
      <c r="E11" s="11" t="s">
        <v>8</v>
      </c>
      <c r="F11" s="25">
        <v>80</v>
      </c>
      <c r="G11" s="25">
        <v>80</v>
      </c>
      <c r="H11" s="25">
        <v>80</v>
      </c>
      <c r="I11" s="25">
        <v>80</v>
      </c>
      <c r="J11" s="25">
        <v>80</v>
      </c>
      <c r="K11" s="25">
        <v>80</v>
      </c>
      <c r="L11" s="9">
        <v>80</v>
      </c>
      <c r="M11" s="9">
        <v>80</v>
      </c>
      <c r="N11" s="9">
        <f>D11*9</f>
        <v>45</v>
      </c>
      <c r="O11" s="9">
        <f>D11*8</f>
        <v>40</v>
      </c>
      <c r="P11" s="9">
        <f>D11*9</f>
        <v>45</v>
      </c>
      <c r="Q11" s="9">
        <f>D11*12</f>
        <v>60</v>
      </c>
      <c r="R11" s="26">
        <f t="shared" si="0"/>
        <v>830</v>
      </c>
    </row>
    <row r="12" spans="2:18" x14ac:dyDescent="0.3">
      <c r="B12" s="27"/>
      <c r="C12" s="14" t="s">
        <v>7</v>
      </c>
      <c r="D12" s="15">
        <v>1</v>
      </c>
      <c r="E12" s="16" t="s">
        <v>9</v>
      </c>
      <c r="F12" s="28">
        <v>4</v>
      </c>
      <c r="G12" s="28">
        <v>4</v>
      </c>
      <c r="H12" s="28">
        <v>5</v>
      </c>
      <c r="I12" s="28">
        <v>4</v>
      </c>
      <c r="J12" s="28">
        <v>4</v>
      </c>
      <c r="K12" s="28">
        <v>4</v>
      </c>
      <c r="L12" s="28">
        <v>4</v>
      </c>
      <c r="M12" s="28">
        <v>5</v>
      </c>
      <c r="N12" s="28">
        <v>4</v>
      </c>
      <c r="O12" s="28">
        <v>4</v>
      </c>
      <c r="P12" s="28">
        <v>4</v>
      </c>
      <c r="Q12" s="28">
        <v>4</v>
      </c>
      <c r="R12" s="29">
        <f t="shared" si="0"/>
        <v>50</v>
      </c>
    </row>
    <row r="13" spans="2:18" ht="19.5" thickBot="1" x14ac:dyDescent="0.35">
      <c r="B13" s="30"/>
      <c r="C13" s="20" t="s">
        <v>7</v>
      </c>
      <c r="D13" s="21">
        <v>3</v>
      </c>
      <c r="E13" s="22" t="s">
        <v>10</v>
      </c>
      <c r="F13" s="31">
        <f>D13*12</f>
        <v>36</v>
      </c>
      <c r="G13" s="31">
        <f>D13*12</f>
        <v>36</v>
      </c>
      <c r="H13" s="31">
        <f>D13*12</f>
        <v>36</v>
      </c>
      <c r="I13" s="31">
        <f>D13*12</f>
        <v>36</v>
      </c>
      <c r="J13" s="31">
        <f>D13*12</f>
        <v>36</v>
      </c>
      <c r="K13" s="31">
        <f>D13*8</f>
        <v>24</v>
      </c>
      <c r="L13" s="31">
        <f>D13*9</f>
        <v>27</v>
      </c>
      <c r="M13" s="31">
        <f>D13*10</f>
        <v>30</v>
      </c>
      <c r="N13" s="31">
        <f>D13*9</f>
        <v>27</v>
      </c>
      <c r="O13" s="31">
        <f>D13*8</f>
        <v>24</v>
      </c>
      <c r="P13" s="31">
        <f>D13*9</f>
        <v>27</v>
      </c>
      <c r="Q13" s="31">
        <f>D13*12</f>
        <v>36</v>
      </c>
      <c r="R13" s="32">
        <f t="shared" si="0"/>
        <v>375</v>
      </c>
    </row>
    <row r="14" spans="2:18" x14ac:dyDescent="0.3">
      <c r="B14" s="8" t="s">
        <v>13</v>
      </c>
      <c r="C14" s="9" t="s">
        <v>7</v>
      </c>
      <c r="D14" s="10">
        <v>5</v>
      </c>
      <c r="E14" s="11" t="s">
        <v>8</v>
      </c>
      <c r="F14" s="25">
        <v>80</v>
      </c>
      <c r="G14" s="25">
        <v>80</v>
      </c>
      <c r="H14" s="25">
        <v>80</v>
      </c>
      <c r="I14" s="25">
        <v>80</v>
      </c>
      <c r="J14" s="25">
        <v>80</v>
      </c>
      <c r="K14" s="25">
        <v>80</v>
      </c>
      <c r="L14" s="9">
        <v>80</v>
      </c>
      <c r="M14" s="9">
        <v>80</v>
      </c>
      <c r="N14" s="9">
        <f>D14*9</f>
        <v>45</v>
      </c>
      <c r="O14" s="9">
        <f>D14*8</f>
        <v>40</v>
      </c>
      <c r="P14" s="9">
        <f>D14*9</f>
        <v>45</v>
      </c>
      <c r="Q14" s="9">
        <v>80</v>
      </c>
      <c r="R14" s="26">
        <f t="shared" si="0"/>
        <v>850</v>
      </c>
    </row>
    <row r="15" spans="2:18" x14ac:dyDescent="0.3">
      <c r="B15" s="27"/>
      <c r="C15" s="14" t="s">
        <v>7</v>
      </c>
      <c r="D15" s="15">
        <v>1</v>
      </c>
      <c r="E15" s="16" t="s">
        <v>9</v>
      </c>
      <c r="F15" s="28">
        <v>8</v>
      </c>
      <c r="G15" s="28">
        <v>8</v>
      </c>
      <c r="H15" s="28">
        <v>9</v>
      </c>
      <c r="I15" s="28">
        <v>8</v>
      </c>
      <c r="J15" s="28">
        <v>8</v>
      </c>
      <c r="K15" s="28">
        <v>8</v>
      </c>
      <c r="L15" s="28">
        <v>8</v>
      </c>
      <c r="M15" s="28">
        <v>9</v>
      </c>
      <c r="N15" s="28">
        <v>8</v>
      </c>
      <c r="O15" s="28">
        <v>8</v>
      </c>
      <c r="P15" s="28">
        <v>8</v>
      </c>
      <c r="Q15" s="28">
        <v>8</v>
      </c>
      <c r="R15" s="29">
        <f t="shared" si="0"/>
        <v>98</v>
      </c>
    </row>
    <row r="16" spans="2:18" ht="19.5" thickBot="1" x14ac:dyDescent="0.35">
      <c r="B16" s="30"/>
      <c r="C16" s="20" t="s">
        <v>7</v>
      </c>
      <c r="D16" s="21">
        <v>3</v>
      </c>
      <c r="E16" s="22" t="s">
        <v>10</v>
      </c>
      <c r="F16" s="33">
        <f>D16*8</f>
        <v>24</v>
      </c>
      <c r="G16" s="33">
        <f>D16*8</f>
        <v>24</v>
      </c>
      <c r="H16" s="33">
        <f>D16*9</f>
        <v>27</v>
      </c>
      <c r="I16" s="33">
        <f>D16*9</f>
        <v>27</v>
      </c>
      <c r="J16" s="33">
        <f>D16*9</f>
        <v>27</v>
      </c>
      <c r="K16" s="33">
        <f>D16*8</f>
        <v>24</v>
      </c>
      <c r="L16" s="34">
        <f>D16*9</f>
        <v>27</v>
      </c>
      <c r="M16" s="34">
        <f>D16*10</f>
        <v>30</v>
      </c>
      <c r="N16" s="34">
        <f>D16*9</f>
        <v>27</v>
      </c>
      <c r="O16" s="34">
        <f>D16*8</f>
        <v>24</v>
      </c>
      <c r="P16" s="34">
        <f>D16*9</f>
        <v>27</v>
      </c>
      <c r="Q16" s="34">
        <f>D16*12</f>
        <v>36</v>
      </c>
      <c r="R16" s="32">
        <f t="shared" si="0"/>
        <v>324</v>
      </c>
    </row>
    <row r="17" spans="2:18" x14ac:dyDescent="0.3">
      <c r="B17" s="8" t="s">
        <v>14</v>
      </c>
      <c r="C17" s="9" t="s">
        <v>7</v>
      </c>
      <c r="D17" s="10">
        <v>4</v>
      </c>
      <c r="E17" s="11" t="s">
        <v>8</v>
      </c>
      <c r="F17" s="25">
        <f>D17*12</f>
        <v>48</v>
      </c>
      <c r="G17" s="25">
        <f>D17*13</f>
        <v>52</v>
      </c>
      <c r="H17" s="25">
        <f>D17*13</f>
        <v>52</v>
      </c>
      <c r="I17" s="25">
        <f>D17*14</f>
        <v>56</v>
      </c>
      <c r="J17" s="25">
        <f>D17*13</f>
        <v>52</v>
      </c>
      <c r="K17" s="25">
        <f>D17*8</f>
        <v>32</v>
      </c>
      <c r="L17" s="9">
        <f>D17*9</f>
        <v>36</v>
      </c>
      <c r="M17" s="9">
        <f>D17*10</f>
        <v>40</v>
      </c>
      <c r="N17" s="9">
        <f>D17*9</f>
        <v>36</v>
      </c>
      <c r="O17" s="9">
        <f>D17*8</f>
        <v>32</v>
      </c>
      <c r="P17" s="9">
        <f>D17*9</f>
        <v>36</v>
      </c>
      <c r="Q17" s="9">
        <f>D17*12</f>
        <v>48</v>
      </c>
      <c r="R17" s="26">
        <f t="shared" si="0"/>
        <v>520</v>
      </c>
    </row>
    <row r="18" spans="2:18" x14ac:dyDescent="0.3">
      <c r="B18" s="27"/>
      <c r="C18" s="14" t="s">
        <v>7</v>
      </c>
      <c r="D18" s="15">
        <v>1</v>
      </c>
      <c r="E18" s="16" t="s">
        <v>9</v>
      </c>
      <c r="F18" s="28">
        <v>4</v>
      </c>
      <c r="G18" s="28">
        <v>4</v>
      </c>
      <c r="H18" s="28">
        <v>5</v>
      </c>
      <c r="I18" s="28">
        <v>4</v>
      </c>
      <c r="J18" s="28">
        <v>4</v>
      </c>
      <c r="K18" s="28">
        <v>4</v>
      </c>
      <c r="L18" s="28">
        <v>4</v>
      </c>
      <c r="M18" s="28">
        <v>5</v>
      </c>
      <c r="N18" s="28">
        <v>4</v>
      </c>
      <c r="O18" s="28">
        <v>4</v>
      </c>
      <c r="P18" s="28">
        <v>4</v>
      </c>
      <c r="Q18" s="28">
        <v>4</v>
      </c>
      <c r="R18" s="29">
        <f t="shared" si="0"/>
        <v>50</v>
      </c>
    </row>
    <row r="19" spans="2:18" ht="19.5" thickBot="1" x14ac:dyDescent="0.35">
      <c r="B19" s="30"/>
      <c r="C19" s="20" t="s">
        <v>7</v>
      </c>
      <c r="D19" s="21">
        <v>2</v>
      </c>
      <c r="E19" s="22" t="s">
        <v>10</v>
      </c>
      <c r="F19" s="20">
        <f>D19*12</f>
        <v>24</v>
      </c>
      <c r="G19" s="20">
        <f>D19*13</f>
        <v>26</v>
      </c>
      <c r="H19" s="20">
        <f>D19*13</f>
        <v>26</v>
      </c>
      <c r="I19" s="20">
        <f>D19*14</f>
        <v>28</v>
      </c>
      <c r="J19" s="20">
        <f>D19*13</f>
        <v>26</v>
      </c>
      <c r="K19" s="20">
        <f>D19*8</f>
        <v>16</v>
      </c>
      <c r="L19" s="20">
        <f>D19*9</f>
        <v>18</v>
      </c>
      <c r="M19" s="20">
        <f>D19*10</f>
        <v>20</v>
      </c>
      <c r="N19" s="20">
        <f>D19*9</f>
        <v>18</v>
      </c>
      <c r="O19" s="20">
        <f>D19*8</f>
        <v>16</v>
      </c>
      <c r="P19" s="20">
        <f>D19*9</f>
        <v>18</v>
      </c>
      <c r="Q19" s="20">
        <f>D19*12</f>
        <v>24</v>
      </c>
      <c r="R19" s="24">
        <f t="shared" si="0"/>
        <v>260</v>
      </c>
    </row>
    <row r="20" spans="2:18" x14ac:dyDescent="0.3">
      <c r="B20" s="8" t="s">
        <v>15</v>
      </c>
      <c r="C20" s="9" t="s">
        <v>7</v>
      </c>
      <c r="D20" s="10">
        <v>5</v>
      </c>
      <c r="E20" s="11" t="s">
        <v>8</v>
      </c>
      <c r="F20" s="25">
        <f>D20*12</f>
        <v>60</v>
      </c>
      <c r="G20" s="25">
        <f>D20*13</f>
        <v>65</v>
      </c>
      <c r="H20" s="25">
        <f>D20*13</f>
        <v>65</v>
      </c>
      <c r="I20" s="25">
        <f>D20*14</f>
        <v>70</v>
      </c>
      <c r="J20" s="25">
        <f>D20*13</f>
        <v>65</v>
      </c>
      <c r="K20" s="25">
        <f>D20*8</f>
        <v>40</v>
      </c>
      <c r="L20" s="9">
        <f>D20*9</f>
        <v>45</v>
      </c>
      <c r="M20" s="9">
        <f>D20*10</f>
        <v>50</v>
      </c>
      <c r="N20" s="9">
        <f>D20*9</f>
        <v>45</v>
      </c>
      <c r="O20" s="9">
        <f>D20*8</f>
        <v>40</v>
      </c>
      <c r="P20" s="9">
        <f>D20*9</f>
        <v>45</v>
      </c>
      <c r="Q20" s="9">
        <f>D20*12</f>
        <v>60</v>
      </c>
      <c r="R20" s="26">
        <f t="shared" si="0"/>
        <v>650</v>
      </c>
    </row>
    <row r="21" spans="2:18" x14ac:dyDescent="0.3">
      <c r="B21" s="27"/>
      <c r="C21" s="14" t="s">
        <v>7</v>
      </c>
      <c r="D21" s="15">
        <v>1</v>
      </c>
      <c r="E21" s="16" t="s">
        <v>9</v>
      </c>
      <c r="F21" s="28">
        <v>4</v>
      </c>
      <c r="G21" s="28">
        <v>4</v>
      </c>
      <c r="H21" s="28">
        <v>4</v>
      </c>
      <c r="I21" s="28">
        <v>4</v>
      </c>
      <c r="J21" s="28">
        <v>4</v>
      </c>
      <c r="K21" s="28">
        <v>4</v>
      </c>
      <c r="L21" s="28">
        <v>4</v>
      </c>
      <c r="M21" s="28">
        <v>4</v>
      </c>
      <c r="N21" s="28">
        <v>4</v>
      </c>
      <c r="O21" s="28">
        <v>4</v>
      </c>
      <c r="P21" s="28">
        <v>4</v>
      </c>
      <c r="Q21" s="28">
        <v>4</v>
      </c>
      <c r="R21" s="29">
        <f t="shared" si="0"/>
        <v>48</v>
      </c>
    </row>
    <row r="22" spans="2:18" ht="19.5" thickBot="1" x14ac:dyDescent="0.35">
      <c r="B22" s="30"/>
      <c r="C22" s="20" t="s">
        <v>7</v>
      </c>
      <c r="D22" s="35">
        <v>3</v>
      </c>
      <c r="E22" s="22" t="s">
        <v>10</v>
      </c>
      <c r="F22" s="33">
        <f>D22*8</f>
        <v>24</v>
      </c>
      <c r="G22" s="33">
        <f>D22*8</f>
        <v>24</v>
      </c>
      <c r="H22" s="33">
        <f>D22*9</f>
        <v>27</v>
      </c>
      <c r="I22" s="33">
        <f>D22*9</f>
        <v>27</v>
      </c>
      <c r="J22" s="33">
        <f>D22*9</f>
        <v>27</v>
      </c>
      <c r="K22" s="33">
        <f>D22*8</f>
        <v>24</v>
      </c>
      <c r="L22" s="34">
        <f>D22*9</f>
        <v>27</v>
      </c>
      <c r="M22" s="34">
        <f>D22*10</f>
        <v>30</v>
      </c>
      <c r="N22" s="34">
        <f>D22*9</f>
        <v>27</v>
      </c>
      <c r="O22" s="34">
        <f>D22*8</f>
        <v>24</v>
      </c>
      <c r="P22" s="34">
        <f>D22*9</f>
        <v>27</v>
      </c>
      <c r="Q22" s="34">
        <f>D22*12</f>
        <v>36</v>
      </c>
      <c r="R22" s="32">
        <f t="shared" si="0"/>
        <v>324</v>
      </c>
    </row>
    <row r="23" spans="2:18" x14ac:dyDescent="0.3">
      <c r="B23" s="8" t="s">
        <v>16</v>
      </c>
      <c r="C23" s="9" t="s">
        <v>7</v>
      </c>
      <c r="D23" s="10">
        <v>5</v>
      </c>
      <c r="E23" s="11" t="s">
        <v>8</v>
      </c>
      <c r="F23" s="25">
        <v>80</v>
      </c>
      <c r="G23" s="25">
        <v>80</v>
      </c>
      <c r="H23" s="25">
        <v>80</v>
      </c>
      <c r="I23" s="25">
        <v>80</v>
      </c>
      <c r="J23" s="25">
        <v>80</v>
      </c>
      <c r="K23" s="25">
        <v>80</v>
      </c>
      <c r="L23" s="9">
        <v>80</v>
      </c>
      <c r="M23" s="9">
        <v>80</v>
      </c>
      <c r="N23" s="9">
        <f>D23*9</f>
        <v>45</v>
      </c>
      <c r="O23" s="9">
        <f>D23*8</f>
        <v>40</v>
      </c>
      <c r="P23" s="9">
        <f>D23*9</f>
        <v>45</v>
      </c>
      <c r="Q23" s="9">
        <v>80</v>
      </c>
      <c r="R23" s="26">
        <f t="shared" si="0"/>
        <v>850</v>
      </c>
    </row>
    <row r="24" spans="2:18" x14ac:dyDescent="0.3">
      <c r="B24" s="27"/>
      <c r="C24" s="14" t="s">
        <v>7</v>
      </c>
      <c r="D24" s="36">
        <v>1</v>
      </c>
      <c r="E24" s="16" t="s">
        <v>9</v>
      </c>
      <c r="F24" s="28">
        <v>8</v>
      </c>
      <c r="G24" s="28">
        <v>8</v>
      </c>
      <c r="H24" s="28">
        <v>9</v>
      </c>
      <c r="I24" s="28">
        <v>8</v>
      </c>
      <c r="J24" s="28">
        <v>8</v>
      </c>
      <c r="K24" s="28">
        <v>8</v>
      </c>
      <c r="L24" s="28">
        <v>8</v>
      </c>
      <c r="M24" s="28">
        <v>9</v>
      </c>
      <c r="N24" s="28">
        <v>8</v>
      </c>
      <c r="O24" s="28">
        <v>8</v>
      </c>
      <c r="P24" s="28">
        <v>8</v>
      </c>
      <c r="Q24" s="28">
        <v>8</v>
      </c>
      <c r="R24" s="29">
        <f t="shared" si="0"/>
        <v>98</v>
      </c>
    </row>
    <row r="25" spans="2:18" ht="19.5" thickBot="1" x14ac:dyDescent="0.35">
      <c r="B25" s="30"/>
      <c r="C25" s="20" t="s">
        <v>7</v>
      </c>
      <c r="D25" s="35">
        <v>3</v>
      </c>
      <c r="E25" s="22" t="s">
        <v>10</v>
      </c>
      <c r="F25" s="20">
        <f>D25*12</f>
        <v>36</v>
      </c>
      <c r="G25" s="20">
        <f>D25*12</f>
        <v>36</v>
      </c>
      <c r="H25" s="20">
        <f>D25*12</f>
        <v>36</v>
      </c>
      <c r="I25" s="20">
        <f>D25*12</f>
        <v>36</v>
      </c>
      <c r="J25" s="20">
        <f>D25*12</f>
        <v>36</v>
      </c>
      <c r="K25" s="20">
        <f>D25*8</f>
        <v>24</v>
      </c>
      <c r="L25" s="20">
        <f>D25*9</f>
        <v>27</v>
      </c>
      <c r="M25" s="20">
        <f>D25*10</f>
        <v>30</v>
      </c>
      <c r="N25" s="20">
        <f>D25*9</f>
        <v>27</v>
      </c>
      <c r="O25" s="20">
        <f>D25*8</f>
        <v>24</v>
      </c>
      <c r="P25" s="20">
        <f>D25*9</f>
        <v>27</v>
      </c>
      <c r="Q25" s="20">
        <f>D25*12</f>
        <v>36</v>
      </c>
      <c r="R25" s="24">
        <f t="shared" si="0"/>
        <v>375</v>
      </c>
    </row>
    <row r="26" spans="2:18" x14ac:dyDescent="0.3">
      <c r="B26" s="8" t="s">
        <v>17</v>
      </c>
      <c r="C26" s="9" t="s">
        <v>7</v>
      </c>
      <c r="D26" s="10">
        <v>3</v>
      </c>
      <c r="E26" s="11" t="s">
        <v>8</v>
      </c>
      <c r="F26" s="25">
        <f>D26*4</f>
        <v>12</v>
      </c>
      <c r="G26" s="25">
        <f>D26*4</f>
        <v>12</v>
      </c>
      <c r="H26" s="25">
        <f>D26*5</f>
        <v>15</v>
      </c>
      <c r="I26" s="25">
        <f>D26*4</f>
        <v>12</v>
      </c>
      <c r="J26" s="25">
        <f>D26*5</f>
        <v>15</v>
      </c>
      <c r="K26" s="25">
        <f>D26*4</f>
        <v>12</v>
      </c>
      <c r="L26" s="9">
        <f>D26*4</f>
        <v>12</v>
      </c>
      <c r="M26" s="9">
        <f>D26*5</f>
        <v>15</v>
      </c>
      <c r="N26" s="9">
        <f>D26*4</f>
        <v>12</v>
      </c>
      <c r="O26" s="9">
        <f>D26*4</f>
        <v>12</v>
      </c>
      <c r="P26" s="9">
        <f>D26*5</f>
        <v>15</v>
      </c>
      <c r="Q26" s="9">
        <f>D26*4</f>
        <v>12</v>
      </c>
      <c r="R26" s="26">
        <f t="shared" si="0"/>
        <v>156</v>
      </c>
    </row>
    <row r="27" spans="2:18" x14ac:dyDescent="0.3">
      <c r="B27" s="27"/>
      <c r="C27" s="17" t="s">
        <v>18</v>
      </c>
      <c r="D27" s="15">
        <v>1</v>
      </c>
      <c r="E27" s="16" t="s">
        <v>9</v>
      </c>
      <c r="F27" s="17">
        <v>2</v>
      </c>
      <c r="G27" s="17">
        <v>2</v>
      </c>
      <c r="H27" s="17">
        <v>2</v>
      </c>
      <c r="I27" s="17">
        <v>2</v>
      </c>
      <c r="J27" s="17">
        <v>2</v>
      </c>
      <c r="K27" s="17">
        <v>2</v>
      </c>
      <c r="L27" s="17">
        <v>2</v>
      </c>
      <c r="M27" s="17">
        <v>2</v>
      </c>
      <c r="N27" s="17">
        <v>2</v>
      </c>
      <c r="O27" s="17">
        <v>2</v>
      </c>
      <c r="P27" s="17">
        <v>2</v>
      </c>
      <c r="Q27" s="17">
        <v>2</v>
      </c>
      <c r="R27" s="18">
        <f t="shared" si="0"/>
        <v>24</v>
      </c>
    </row>
    <row r="28" spans="2:18" ht="19.5" thickBot="1" x14ac:dyDescent="0.35">
      <c r="B28" s="30"/>
      <c r="C28" s="20" t="s">
        <v>7</v>
      </c>
      <c r="D28" s="35">
        <v>2</v>
      </c>
      <c r="E28" s="22" t="s">
        <v>10</v>
      </c>
      <c r="F28" s="20">
        <f>D28*4</f>
        <v>8</v>
      </c>
      <c r="G28" s="20">
        <f>D28*4</f>
        <v>8</v>
      </c>
      <c r="H28" s="20">
        <f>D28*5</f>
        <v>10</v>
      </c>
      <c r="I28" s="20">
        <f>D28*4</f>
        <v>8</v>
      </c>
      <c r="J28" s="20">
        <f>D28*5</f>
        <v>10</v>
      </c>
      <c r="K28" s="20">
        <f>D28*4</f>
        <v>8</v>
      </c>
      <c r="L28" s="20">
        <f>D28*4</f>
        <v>8</v>
      </c>
      <c r="M28" s="20">
        <f>D28*5</f>
        <v>10</v>
      </c>
      <c r="N28" s="20">
        <f>D28*4</f>
        <v>8</v>
      </c>
      <c r="O28" s="20">
        <f>D28*4</f>
        <v>8</v>
      </c>
      <c r="P28" s="20">
        <f>D28*5</f>
        <v>10</v>
      </c>
      <c r="Q28" s="20">
        <f>D28*4</f>
        <v>8</v>
      </c>
      <c r="R28" s="24">
        <f t="shared" si="0"/>
        <v>104</v>
      </c>
    </row>
    <row r="29" spans="2:18" x14ac:dyDescent="0.3">
      <c r="B29" s="8" t="s">
        <v>19</v>
      </c>
      <c r="C29" s="9" t="s">
        <v>7</v>
      </c>
      <c r="D29" s="10">
        <v>4</v>
      </c>
      <c r="E29" s="11" t="s">
        <v>8</v>
      </c>
      <c r="F29" s="25">
        <f>D29*12</f>
        <v>48</v>
      </c>
      <c r="G29" s="25">
        <f>D29*13</f>
        <v>52</v>
      </c>
      <c r="H29" s="25">
        <f>D29*13</f>
        <v>52</v>
      </c>
      <c r="I29" s="25">
        <f>D29*14</f>
        <v>56</v>
      </c>
      <c r="J29" s="25">
        <f>D29*13</f>
        <v>52</v>
      </c>
      <c r="K29" s="25">
        <f>D29*8</f>
        <v>32</v>
      </c>
      <c r="L29" s="9">
        <f>D29*9</f>
        <v>36</v>
      </c>
      <c r="M29" s="9">
        <f>D29*10</f>
        <v>40</v>
      </c>
      <c r="N29" s="9">
        <f>D29*9</f>
        <v>36</v>
      </c>
      <c r="O29" s="9">
        <f>D29*8</f>
        <v>32</v>
      </c>
      <c r="P29" s="9">
        <f>D29*9</f>
        <v>36</v>
      </c>
      <c r="Q29" s="9">
        <f>D29*12</f>
        <v>48</v>
      </c>
      <c r="R29" s="26">
        <f t="shared" si="0"/>
        <v>520</v>
      </c>
    </row>
    <row r="30" spans="2:18" x14ac:dyDescent="0.3">
      <c r="B30" s="13"/>
      <c r="C30" s="17" t="s">
        <v>18</v>
      </c>
      <c r="D30" s="15">
        <v>1</v>
      </c>
      <c r="E30" s="16" t="s">
        <v>9</v>
      </c>
      <c r="F30" s="17">
        <v>2</v>
      </c>
      <c r="G30" s="17">
        <v>4</v>
      </c>
      <c r="H30" s="17">
        <v>4</v>
      </c>
      <c r="I30" s="17">
        <v>4</v>
      </c>
      <c r="J30" s="17">
        <v>4</v>
      </c>
      <c r="K30" s="17">
        <v>4</v>
      </c>
      <c r="L30" s="17">
        <v>2</v>
      </c>
      <c r="M30" s="17">
        <v>4</v>
      </c>
      <c r="N30" s="17">
        <v>2</v>
      </c>
      <c r="O30" s="17">
        <v>2</v>
      </c>
      <c r="P30" s="17">
        <v>2</v>
      </c>
      <c r="Q30" s="17">
        <v>2</v>
      </c>
      <c r="R30" s="18">
        <f t="shared" si="0"/>
        <v>36</v>
      </c>
    </row>
    <row r="31" spans="2:18" ht="19.5" thickBot="1" x14ac:dyDescent="0.35">
      <c r="B31" s="30"/>
      <c r="C31" s="20" t="s">
        <v>7</v>
      </c>
      <c r="D31" s="35">
        <v>2</v>
      </c>
      <c r="E31" s="22" t="s">
        <v>10</v>
      </c>
      <c r="F31" s="20">
        <f>D31*8</f>
        <v>16</v>
      </c>
      <c r="G31" s="20">
        <f>D31*8</f>
        <v>16</v>
      </c>
      <c r="H31" s="20">
        <f>D31*9</f>
        <v>18</v>
      </c>
      <c r="I31" s="20">
        <f>D31*9</f>
        <v>18</v>
      </c>
      <c r="J31" s="20">
        <f>D31*9</f>
        <v>18</v>
      </c>
      <c r="K31" s="20">
        <f>D31*8</f>
        <v>16</v>
      </c>
      <c r="L31" s="20">
        <f>D31*9</f>
        <v>18</v>
      </c>
      <c r="M31" s="20">
        <f>D31*10</f>
        <v>20</v>
      </c>
      <c r="N31" s="20">
        <f>D31*9</f>
        <v>18</v>
      </c>
      <c r="O31" s="20">
        <f>D31*8</f>
        <v>16</v>
      </c>
      <c r="P31" s="20">
        <f>D31*9</f>
        <v>18</v>
      </c>
      <c r="Q31" s="20">
        <f>D31*12</f>
        <v>24</v>
      </c>
      <c r="R31" s="24">
        <f t="shared" si="0"/>
        <v>216</v>
      </c>
    </row>
    <row r="32" spans="2:18" x14ac:dyDescent="0.3">
      <c r="B32" s="8" t="s">
        <v>20</v>
      </c>
      <c r="C32" s="9" t="s">
        <v>7</v>
      </c>
      <c r="D32" s="10">
        <v>1</v>
      </c>
      <c r="E32" s="11" t="s">
        <v>8</v>
      </c>
      <c r="F32" s="25">
        <v>4</v>
      </c>
      <c r="G32" s="25">
        <v>4</v>
      </c>
      <c r="H32" s="25">
        <v>4</v>
      </c>
      <c r="I32" s="25">
        <v>4</v>
      </c>
      <c r="J32" s="25">
        <v>4</v>
      </c>
      <c r="K32" s="25">
        <v>0</v>
      </c>
      <c r="L32" s="25">
        <f>D32*0</f>
        <v>0</v>
      </c>
      <c r="M32" s="25">
        <f>D32*0</f>
        <v>0</v>
      </c>
      <c r="N32" s="25">
        <f>D32*0</f>
        <v>0</v>
      </c>
      <c r="O32" s="25">
        <f>D32*0</f>
        <v>0</v>
      </c>
      <c r="P32" s="25">
        <f>D32*0</f>
        <v>0</v>
      </c>
      <c r="Q32" s="25">
        <f>D32*4</f>
        <v>4</v>
      </c>
      <c r="R32" s="26">
        <f t="shared" si="0"/>
        <v>24</v>
      </c>
    </row>
    <row r="33" spans="2:18" x14ac:dyDescent="0.3">
      <c r="B33" s="13"/>
      <c r="C33" s="17" t="s">
        <v>18</v>
      </c>
      <c r="D33" s="15">
        <v>1</v>
      </c>
      <c r="E33" s="16" t="s">
        <v>9</v>
      </c>
      <c r="F33" s="28">
        <v>2</v>
      </c>
      <c r="G33" s="28">
        <v>2</v>
      </c>
      <c r="H33" s="28">
        <v>2</v>
      </c>
      <c r="I33" s="28">
        <v>2</v>
      </c>
      <c r="J33" s="28">
        <v>2</v>
      </c>
      <c r="K33" s="28">
        <f>D32*0</f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2</v>
      </c>
      <c r="R33" s="29">
        <f t="shared" si="0"/>
        <v>12</v>
      </c>
    </row>
    <row r="34" spans="2:18" ht="19.5" thickBot="1" x14ac:dyDescent="0.35">
      <c r="B34" s="19"/>
      <c r="C34" s="20" t="s">
        <v>7</v>
      </c>
      <c r="D34" s="21">
        <v>1</v>
      </c>
      <c r="E34" s="22" t="s">
        <v>10</v>
      </c>
      <c r="F34" s="31">
        <f>D34*4</f>
        <v>4</v>
      </c>
      <c r="G34" s="31">
        <f>D34*4</f>
        <v>4</v>
      </c>
      <c r="H34" s="31">
        <f>D34*4</f>
        <v>4</v>
      </c>
      <c r="I34" s="31">
        <f>D34*4</f>
        <v>4</v>
      </c>
      <c r="J34" s="31">
        <f>D34*4</f>
        <v>4</v>
      </c>
      <c r="K34" s="31">
        <f>D34*0</f>
        <v>0</v>
      </c>
      <c r="L34" s="31">
        <f>D34*0</f>
        <v>0</v>
      </c>
      <c r="M34" s="31">
        <f>D34*0</f>
        <v>0</v>
      </c>
      <c r="N34" s="31">
        <f>D34*0</f>
        <v>0</v>
      </c>
      <c r="O34" s="31">
        <f>D34*0</f>
        <v>0</v>
      </c>
      <c r="P34" s="31">
        <f>D34*0</f>
        <v>0</v>
      </c>
      <c r="Q34" s="31">
        <v>4</v>
      </c>
      <c r="R34" s="37">
        <f>F34+G34+H34+I34+J34+K34+L34+M34+N34+O34+P34+Q34</f>
        <v>24</v>
      </c>
    </row>
    <row r="37" spans="2:18" ht="21" x14ac:dyDescent="0.35">
      <c r="F37" s="38"/>
      <c r="Q37" s="39"/>
      <c r="R37" s="40"/>
    </row>
    <row r="38" spans="2:18" ht="23.25" x14ac:dyDescent="0.35">
      <c r="C38" s="38"/>
      <c r="D38" s="3"/>
      <c r="E38" s="3"/>
      <c r="M38" s="39"/>
      <c r="N38" s="41"/>
      <c r="O38" s="41"/>
    </row>
    <row r="39" spans="2:18" x14ac:dyDescent="0.3">
      <c r="J39" s="42"/>
      <c r="K39" s="43"/>
      <c r="L39" s="5"/>
    </row>
  </sheetData>
  <mergeCells count="6">
    <mergeCell ref="R3:R4"/>
    <mergeCell ref="B3:B4"/>
    <mergeCell ref="C3:C4"/>
    <mergeCell ref="D3:D4"/>
    <mergeCell ref="E3:E4"/>
    <mergeCell ref="F3:Q3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Mañczak</dc:creator>
  <cp:lastModifiedBy>Danuta Małecka</cp:lastModifiedBy>
  <cp:lastPrinted>2017-03-22T19:41:39Z</cp:lastPrinted>
  <dcterms:created xsi:type="dcterms:W3CDTF">2017-03-20T17:50:01Z</dcterms:created>
  <dcterms:modified xsi:type="dcterms:W3CDTF">2017-04-03T11:06:04Z</dcterms:modified>
</cp:coreProperties>
</file>